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ate1904="1" defaultThemeVersion="124226"/>
  <mc:AlternateContent xmlns:mc="http://schemas.openxmlformats.org/markup-compatibility/2006">
    <mc:Choice Requires="x15">
      <x15ac:absPath xmlns:x15ac="http://schemas.microsoft.com/office/spreadsheetml/2010/11/ac" url="C:\Users\m.kerdreux\Desktop\"/>
    </mc:Choice>
  </mc:AlternateContent>
  <xr:revisionPtr revIDLastSave="0" documentId="13_ncr:1_{8EB10300-0FEE-40FD-82B8-69659EB2D74D}" xr6:coauthVersionLast="36" xr6:coauthVersionMax="36" xr10:uidLastSave="{00000000-0000-0000-0000-000000000000}"/>
  <bookViews>
    <workbookView xWindow="0" yWindow="0" windowWidth="15350" windowHeight="4170" tabRatio="785" xr2:uid="{00000000-000D-0000-FFFF-FFFF00000000}"/>
  </bookViews>
  <sheets>
    <sheet name="Amts éligibles - calculs" sheetId="7" r:id="rId1"/>
  </sheets>
  <calcPr calcId="191029" iterateDelta="1E-4"/>
</workbook>
</file>

<file path=xl/calcChain.xml><?xml version="1.0" encoding="utf-8"?>
<calcChain xmlns="http://schemas.openxmlformats.org/spreadsheetml/2006/main">
  <c r="P6" i="7" l="1"/>
  <c r="J6" i="7" s="1"/>
  <c r="J7" i="7"/>
  <c r="K7" i="7" s="1"/>
  <c r="L7" i="7" s="1"/>
  <c r="M7" i="7" s="1"/>
  <c r="J8" i="7"/>
  <c r="K8" i="7" s="1"/>
  <c r="L8" i="7" s="1"/>
  <c r="M8" i="7" s="1"/>
  <c r="J9" i="7"/>
  <c r="K9" i="7" s="1"/>
  <c r="L9" i="7" s="1"/>
  <c r="M9" i="7" s="1"/>
  <c r="J10" i="7"/>
  <c r="K10" i="7" s="1"/>
  <c r="L10" i="7" s="1"/>
  <c r="M10" i="7" s="1"/>
  <c r="J11" i="7"/>
  <c r="K11" i="7" s="1"/>
  <c r="L11" i="7" s="1"/>
  <c r="M11" i="7" s="1"/>
  <c r="P7" i="7"/>
  <c r="P8" i="7"/>
  <c r="P9" i="7"/>
  <c r="P10" i="7"/>
  <c r="P11" i="7"/>
  <c r="P5" i="7"/>
  <c r="J5" i="7" s="1"/>
  <c r="K5" i="7" s="1"/>
  <c r="L5" i="7" s="1"/>
  <c r="M5" i="7" s="1"/>
  <c r="K6" i="7" l="1"/>
  <c r="L6" i="7" s="1"/>
  <c r="M6" i="7" s="1"/>
  <c r="J19" i="7"/>
  <c r="N7" i="7"/>
  <c r="N8" i="7"/>
  <c r="N9" i="7"/>
  <c r="N10" i="7"/>
  <c r="N11" i="7"/>
  <c r="K19" i="7" l="1"/>
  <c r="N6" i="7"/>
  <c r="L19" i="7"/>
  <c r="M19" i="7"/>
  <c r="N5" i="7"/>
  <c r="N19" i="7" l="1"/>
</calcChain>
</file>

<file path=xl/sharedStrings.xml><?xml version="1.0" encoding="utf-8"?>
<sst xmlns="http://schemas.openxmlformats.org/spreadsheetml/2006/main" count="28" uniqueCount="28">
  <si>
    <t xml:space="preserve">Nom des équipements à amortir </t>
  </si>
  <si>
    <t>TOTAL</t>
  </si>
  <si>
    <t>Coût de l'amortissement comptable</t>
  </si>
  <si>
    <t>Date d'acquisition</t>
  </si>
  <si>
    <t>N+1</t>
  </si>
  <si>
    <t>N+2</t>
  </si>
  <si>
    <t>N+3</t>
  </si>
  <si>
    <t>N</t>
  </si>
  <si>
    <t xml:space="preserve">Date de début du projet </t>
  </si>
  <si>
    <t>Date de début de l'amortissement comptable</t>
  </si>
  <si>
    <r>
      <t xml:space="preserve">Taux d'utilisation sur la durée du projet </t>
    </r>
    <r>
      <rPr>
        <b/>
        <sz val="11"/>
        <color rgb="FFFF0000"/>
        <rFont val="Calibri"/>
        <family val="2"/>
        <scheme val="minor"/>
      </rPr>
      <t>(en %)</t>
    </r>
  </si>
  <si>
    <t>Type d'amortissements comptables</t>
  </si>
  <si>
    <t>Linéaire</t>
  </si>
  <si>
    <t>A noter que ce tableau est un prévisionnel. Il servira de trame de départ pour le paiement qui sera calculé sur la réalité des amortissements comptables effectués et validés par votre expert comptable ou CAC.</t>
  </si>
  <si>
    <t>MONTANT ELIGIBLE (à reporter dans le plan de financement, à arrondir à l'entier inférieur) :</t>
  </si>
  <si>
    <t>Autres (ex: dégressifs)</t>
  </si>
  <si>
    <r>
      <t xml:space="preserve">Durée de l'amortissement comptable </t>
    </r>
    <r>
      <rPr>
        <b/>
        <sz val="8"/>
        <color rgb="FFFF0000"/>
        <rFont val="Calibri"/>
        <family val="2"/>
        <scheme val="minor"/>
      </rPr>
      <t>(en nbre de mois)</t>
    </r>
  </si>
  <si>
    <t>Durée du projet (en nombre de mois)</t>
  </si>
  <si>
    <t>Si vos amortissements sont linéaires ET calculés sur une année comptable de 360 jours : remplissez les lignes concernant l'amortissement "linéaire", sinon remplissez les lignes concernant l'amortissement "autres".</t>
  </si>
  <si>
    <t>Exemple :  nom de l'équipement amortis</t>
  </si>
  <si>
    <t>Nombre de jours amortis la 1ère année du projet</t>
  </si>
  <si>
    <t>Explication de vos calculs</t>
  </si>
  <si>
    <t>Montant amorti sur la 1ère année du projet (=N)</t>
  </si>
  <si>
    <t>Echéancier d'amortissement éligible</t>
  </si>
  <si>
    <r>
      <t xml:space="preserve">Nombre de mois d'amortissement éligible sur la durée du projet </t>
    </r>
    <r>
      <rPr>
        <b/>
        <sz val="8"/>
        <color rgb="FFFF0000"/>
        <rFont val="Calibri"/>
        <family val="2"/>
        <scheme val="minor"/>
      </rPr>
      <t>(max. = 36, ne peux pas être supérieur à la durée de l'amortissement comptable)</t>
    </r>
  </si>
  <si>
    <t>Merci de remplir 1 ligne par amortissement comptable, toutes les cellules blanches de la ligne doivent être remplies. Les cellules bleues sont automatisées. Puis expliquer vos calculs si besoin dans la colonne de droite.</t>
  </si>
  <si>
    <r>
      <rPr>
        <b/>
        <u/>
        <sz val="14"/>
        <color rgb="FFFF0000"/>
        <rFont val="Calibri"/>
        <family val="2"/>
        <scheme val="minor"/>
      </rPr>
      <t>Notice</t>
    </r>
    <r>
      <rPr>
        <b/>
        <sz val="14"/>
        <color rgb="FFFF0000"/>
        <rFont val="Calibri"/>
        <family val="2"/>
        <scheme val="minor"/>
      </rPr>
      <t xml:space="preserve"> :</t>
    </r>
  </si>
  <si>
    <r>
      <t xml:space="preserve">AMORTISSEMENTS DES ÉQUIPEMENTS - MONTANTS ÉLIGIBLES SUR LA DURÉE DU PROJET - </t>
    </r>
    <r>
      <rPr>
        <b/>
        <sz val="14"/>
        <color rgb="FFFF0000"/>
        <rFont val="Calibri"/>
        <family val="2"/>
        <scheme val="minor"/>
      </rPr>
      <t>version 1 -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</si>
</sst>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40C]_-;\-* #,##0.00\ [$€-40C]_-;_-* &quot;-&quot;??\ [$€-40C]_-;_-@_-"/>
    <numFmt numFmtId="165" formatCode="#,##0.00\ &quot;€&quot;"/>
    <numFmt numFmtId="166" formatCode="[$-40C]d\-mmm\-yy;@"/>
    <numFmt numFmtId="167" formatCode="_-&quot;£&quot;* #,##0.00_-;\-&quot;£&quot;* #,##0.00_-;_-&quot;£&quot;* &quot;-&quot;??_-;_-@_-"/>
    <numFmt numFmtId="168" formatCode="_-* #,##0.00\ [$€-410]_-;\-* #,##0.00\ [$€-410]_-;_-* &quot;-&quot;??\ [$€-410]_-;_-@_-"/>
  </numFmts>
  <fonts count="16" x14ac:knownFonts="1">
    <font>
      <sz val="9"/>
      <name val="Geneva"/>
    </font>
    <font>
      <sz val="11"/>
      <color theme="1"/>
      <name val="Calibri"/>
      <family val="2"/>
      <scheme val="minor"/>
    </font>
    <font>
      <b/>
      <sz val="9"/>
      <name val="Geneva"/>
    </font>
    <font>
      <b/>
      <sz val="11"/>
      <color theme="1"/>
      <name val="Calibri"/>
      <family val="2"/>
      <scheme val="minor"/>
    </font>
    <font>
      <b/>
      <sz val="14"/>
      <color theme="1"/>
      <name val="Calibri"/>
      <family val="2"/>
      <scheme val="minor"/>
    </font>
    <font>
      <sz val="9"/>
      <name val="Calibri"/>
      <family val="2"/>
      <scheme val="minor"/>
    </font>
    <font>
      <sz val="9"/>
      <name val="Geneva"/>
    </font>
    <font>
      <b/>
      <sz val="8"/>
      <color theme="1"/>
      <name val="Calibri"/>
      <family val="2"/>
      <scheme val="minor"/>
    </font>
    <font>
      <b/>
      <i/>
      <sz val="11"/>
      <color theme="1"/>
      <name val="Calibri"/>
      <family val="2"/>
      <scheme val="minor"/>
    </font>
    <font>
      <b/>
      <sz val="8"/>
      <color rgb="FFFF0000"/>
      <name val="Calibri"/>
      <family val="2"/>
      <scheme val="minor"/>
    </font>
    <font>
      <b/>
      <sz val="11"/>
      <color rgb="FFFF0000"/>
      <name val="Calibri"/>
      <family val="2"/>
      <scheme val="minor"/>
    </font>
    <font>
      <b/>
      <sz val="14"/>
      <color rgb="FFFF0000"/>
      <name val="Calibri"/>
      <family val="2"/>
      <scheme val="minor"/>
    </font>
    <font>
      <b/>
      <sz val="9"/>
      <color rgb="FFFF0000"/>
      <name val="Calibri"/>
      <family val="2"/>
      <scheme val="minor"/>
    </font>
    <font>
      <b/>
      <sz val="12"/>
      <color theme="1"/>
      <name val="Calibri"/>
      <family val="2"/>
      <scheme val="minor"/>
    </font>
    <font>
      <b/>
      <u/>
      <sz val="14"/>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167" fontId="1" fillId="0" borderId="0" applyFont="0" applyFill="0" applyBorder="0" applyAlignment="0" applyProtection="0"/>
    <xf numFmtId="9" fontId="6" fillId="0" borderId="0" applyFont="0" applyFill="0" applyBorder="0" applyAlignment="0" applyProtection="0"/>
  </cellStyleXfs>
  <cellXfs count="125">
    <xf numFmtId="0" fontId="0" fillId="0" borderId="0" xfId="0"/>
    <xf numFmtId="0" fontId="0" fillId="2" borderId="0" xfId="0" applyFill="1"/>
    <xf numFmtId="168" fontId="5" fillId="0" borderId="2" xfId="1" applyNumberFormat="1" applyFont="1" applyFill="1" applyBorder="1" applyAlignment="1">
      <alignment horizontal="right" vertical="center"/>
    </xf>
    <xf numFmtId="14" fontId="5" fillId="0" borderId="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right" vertical="center"/>
    </xf>
    <xf numFmtId="168" fontId="5" fillId="0" borderId="6" xfId="1" applyNumberFormat="1" applyFont="1" applyFill="1" applyBorder="1" applyAlignment="1">
      <alignment horizontal="right" vertical="center"/>
    </xf>
    <xf numFmtId="14" fontId="5" fillId="0" borderId="6" xfId="0" applyNumberFormat="1" applyFont="1" applyFill="1" applyBorder="1" applyAlignment="1" applyProtection="1">
      <alignment horizontal="right" vertical="center" wrapText="1"/>
      <protection locked="0"/>
    </xf>
    <xf numFmtId="165" fontId="2" fillId="3" borderId="20" xfId="0" applyNumberFormat="1" applyFont="1" applyFill="1" applyBorder="1" applyAlignment="1" applyProtection="1">
      <alignment horizontal="right" vertical="center" wrapText="1"/>
    </xf>
    <xf numFmtId="0" fontId="8" fillId="3" borderId="1" xfId="0" applyNumberFormat="1" applyFont="1" applyFill="1" applyBorder="1" applyAlignment="1" applyProtection="1">
      <alignment horizontal="center" vertical="center" wrapText="1"/>
    </xf>
    <xf numFmtId="0" fontId="8" fillId="3" borderId="19" xfId="0" applyNumberFormat="1" applyFont="1" applyFill="1" applyBorder="1" applyAlignment="1" applyProtection="1">
      <alignment horizontal="center" vertical="center" wrapText="1"/>
    </xf>
    <xf numFmtId="165" fontId="3" fillId="3" borderId="15" xfId="0" applyNumberFormat="1" applyFont="1" applyFill="1" applyBorder="1" applyAlignment="1" applyProtection="1">
      <alignment vertical="center" wrapText="1"/>
    </xf>
    <xf numFmtId="0" fontId="0" fillId="2" borderId="0" xfId="0" applyFont="1" applyFill="1"/>
    <xf numFmtId="0" fontId="5" fillId="2" borderId="0" xfId="0" applyFont="1" applyFill="1"/>
    <xf numFmtId="14" fontId="5" fillId="0" borderId="27" xfId="0" applyNumberFormat="1" applyFont="1" applyFill="1" applyBorder="1" applyAlignment="1" applyProtection="1">
      <alignment horizontal="right" vertical="center" wrapText="1"/>
      <protection locked="0"/>
    </xf>
    <xf numFmtId="14" fontId="5" fillId="0" borderId="28" xfId="0" applyNumberFormat="1" applyFont="1" applyFill="1" applyBorder="1" applyAlignment="1" applyProtection="1">
      <alignment horizontal="right" vertical="center" wrapText="1"/>
      <protection locked="0"/>
    </xf>
    <xf numFmtId="0" fontId="8" fillId="3" borderId="30" xfId="0" applyNumberFormat="1" applyFont="1" applyFill="1" applyBorder="1" applyAlignment="1" applyProtection="1">
      <alignment horizontal="center" vertical="center" wrapText="1"/>
    </xf>
    <xf numFmtId="165" fontId="3" fillId="3" borderId="31" xfId="0" applyNumberFormat="1" applyFont="1" applyFill="1" applyBorder="1" applyAlignment="1" applyProtection="1">
      <alignment vertical="center" wrapText="1"/>
    </xf>
    <xf numFmtId="14" fontId="8" fillId="3" borderId="32" xfId="0" applyNumberFormat="1" applyFont="1" applyFill="1" applyBorder="1" applyAlignment="1" applyProtection="1">
      <alignment horizontal="center" vertical="center" wrapText="1"/>
    </xf>
    <xf numFmtId="165" fontId="3" fillId="3" borderId="22" xfId="0" applyNumberFormat="1" applyFont="1" applyFill="1" applyBorder="1" applyAlignment="1" applyProtection="1">
      <alignment vertical="center" wrapText="1"/>
    </xf>
    <xf numFmtId="165" fontId="3" fillId="3" borderId="25"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horizontal="right" vertical="center" wrapText="1"/>
      <protection locked="0"/>
    </xf>
    <xf numFmtId="1" fontId="5" fillId="0" borderId="6" xfId="0" applyNumberFormat="1" applyFont="1" applyFill="1" applyBorder="1" applyAlignment="1" applyProtection="1">
      <alignment horizontal="right" vertical="center" wrapText="1"/>
      <protection locked="0"/>
    </xf>
    <xf numFmtId="168" fontId="0" fillId="3" borderId="9" xfId="0" applyNumberFormat="1" applyFont="1" applyFill="1" applyBorder="1" applyAlignment="1" applyProtection="1">
      <alignment horizontal="right" vertical="center" wrapText="1"/>
    </xf>
    <xf numFmtId="0" fontId="2" fillId="3" borderId="7" xfId="0" applyFont="1" applyFill="1" applyBorder="1"/>
    <xf numFmtId="0" fontId="2" fillId="3" borderId="17" xfId="0" applyFont="1" applyFill="1" applyBorder="1"/>
    <xf numFmtId="0" fontId="4" fillId="2" borderId="12" xfId="0" applyFont="1" applyFill="1" applyBorder="1" applyAlignment="1"/>
    <xf numFmtId="168" fontId="0" fillId="3" borderId="6" xfId="0" applyNumberFormat="1" applyFont="1" applyFill="1" applyBorder="1" applyAlignment="1" applyProtection="1">
      <alignment horizontal="right" vertical="center" wrapText="1"/>
    </xf>
    <xf numFmtId="168" fontId="0" fillId="3" borderId="8" xfId="0" applyNumberFormat="1" applyFont="1" applyFill="1" applyBorder="1" applyAlignment="1" applyProtection="1">
      <alignment horizontal="right" vertical="center" wrapText="1"/>
    </xf>
    <xf numFmtId="168" fontId="0" fillId="3" borderId="11" xfId="0" applyNumberFormat="1" applyFont="1" applyFill="1" applyBorder="1" applyAlignment="1" applyProtection="1">
      <alignment horizontal="right" vertical="center" wrapText="1"/>
    </xf>
    <xf numFmtId="14" fontId="4" fillId="2" borderId="9" xfId="0" applyNumberFormat="1" applyFont="1" applyFill="1" applyBorder="1" applyAlignment="1"/>
    <xf numFmtId="165" fontId="2" fillId="3" borderId="36" xfId="0" applyNumberFormat="1" applyFont="1" applyFill="1" applyBorder="1" applyAlignment="1" applyProtection="1">
      <alignment horizontal="right" vertical="center" wrapText="1"/>
    </xf>
    <xf numFmtId="14" fontId="5" fillId="0" borderId="32" xfId="0" applyNumberFormat="1" applyFont="1" applyFill="1" applyBorder="1" applyAlignment="1" applyProtection="1">
      <alignment horizontal="right" vertical="center" wrapText="1"/>
      <protection locked="0"/>
    </xf>
    <xf numFmtId="168" fontId="0" fillId="2" borderId="6" xfId="0" applyNumberFormat="1" applyFont="1" applyFill="1" applyBorder="1" applyAlignment="1" applyProtection="1">
      <alignment horizontal="right" vertical="center" wrapText="1"/>
    </xf>
    <xf numFmtId="49" fontId="5" fillId="2" borderId="10" xfId="0" applyNumberFormat="1" applyFont="1" applyFill="1" applyBorder="1" applyAlignment="1" applyProtection="1">
      <alignment horizontal="right" vertical="center" wrapText="1"/>
      <protection locked="0"/>
    </xf>
    <xf numFmtId="49" fontId="5" fillId="2" borderId="17" xfId="0" applyNumberFormat="1" applyFont="1" applyFill="1" applyBorder="1" applyAlignment="1" applyProtection="1">
      <alignment horizontal="right" vertical="center" wrapText="1"/>
      <protection locked="0"/>
    </xf>
    <xf numFmtId="168" fontId="0" fillId="2" borderId="14" xfId="0" applyNumberFormat="1" applyFont="1" applyFill="1" applyBorder="1" applyAlignment="1" applyProtection="1">
      <alignment horizontal="right" vertical="center" wrapText="1"/>
    </xf>
    <xf numFmtId="168" fontId="0" fillId="2" borderId="28" xfId="0" applyNumberFormat="1" applyFont="1" applyFill="1" applyBorder="1" applyAlignment="1" applyProtection="1">
      <alignment horizontal="right" vertical="center" wrapText="1"/>
    </xf>
    <xf numFmtId="168" fontId="0" fillId="2" borderId="26" xfId="0" applyNumberFormat="1" applyFont="1" applyFill="1" applyBorder="1" applyAlignment="1" applyProtection="1">
      <alignment horizontal="right" vertical="center" wrapText="1"/>
    </xf>
    <xf numFmtId="168" fontId="0" fillId="2" borderId="10" xfId="0" applyNumberFormat="1" applyFont="1" applyFill="1" applyBorder="1" applyAlignment="1" applyProtection="1">
      <alignment horizontal="right" vertical="center" wrapText="1"/>
    </xf>
    <xf numFmtId="168" fontId="0" fillId="2" borderId="17" xfId="0" applyNumberFormat="1" applyFont="1" applyFill="1" applyBorder="1" applyAlignment="1" applyProtection="1">
      <alignment horizontal="right" vertical="center" wrapText="1"/>
    </xf>
    <xf numFmtId="0" fontId="11" fillId="2" borderId="0" xfId="0" applyFont="1" applyFill="1"/>
    <xf numFmtId="0" fontId="5" fillId="0" borderId="10" xfId="0" applyFont="1" applyFill="1" applyBorder="1" applyAlignment="1" applyProtection="1">
      <alignment horizontal="right" vertical="center" wrapText="1"/>
      <protection locked="0"/>
    </xf>
    <xf numFmtId="165" fontId="2" fillId="2" borderId="29" xfId="0" applyNumberFormat="1" applyFont="1" applyFill="1" applyBorder="1" applyAlignment="1" applyProtection="1">
      <alignment horizontal="right" vertical="center" wrapText="1"/>
    </xf>
    <xf numFmtId="165" fontId="2" fillId="2" borderId="37" xfId="0" applyNumberFormat="1" applyFont="1" applyFill="1" applyBorder="1" applyAlignment="1" applyProtection="1">
      <alignment horizontal="right" vertical="center" wrapText="1"/>
    </xf>
    <xf numFmtId="165" fontId="2" fillId="2" borderId="38" xfId="0" applyNumberFormat="1" applyFont="1" applyFill="1" applyBorder="1" applyAlignment="1" applyProtection="1">
      <alignment horizontal="right" vertical="center" wrapText="1"/>
    </xf>
    <xf numFmtId="165" fontId="3" fillId="3" borderId="40" xfId="0" applyNumberFormat="1" applyFont="1" applyFill="1" applyBorder="1" applyAlignment="1" applyProtection="1">
      <alignment vertical="center" wrapText="1"/>
    </xf>
    <xf numFmtId="168" fontId="0" fillId="2" borderId="11" xfId="0" applyNumberFormat="1" applyFont="1" applyFill="1" applyBorder="1" applyAlignment="1" applyProtection="1">
      <alignment horizontal="right" vertical="center" wrapText="1"/>
    </xf>
    <xf numFmtId="168" fontId="0" fillId="2" borderId="12" xfId="0" applyNumberFormat="1" applyFont="1" applyFill="1" applyBorder="1" applyAlignment="1" applyProtection="1">
      <alignment horizontal="right" vertical="center" wrapText="1"/>
    </xf>
    <xf numFmtId="165" fontId="3" fillId="3" borderId="44" xfId="0" applyNumberFormat="1" applyFont="1" applyFill="1" applyBorder="1" applyAlignment="1" applyProtection="1">
      <alignment vertical="center" wrapText="1"/>
    </xf>
    <xf numFmtId="164" fontId="12" fillId="0" borderId="22" xfId="0" applyNumberFormat="1" applyFont="1" applyFill="1" applyBorder="1"/>
    <xf numFmtId="9" fontId="5" fillId="0" borderId="45" xfId="2" applyFont="1" applyFill="1" applyBorder="1" applyAlignment="1" applyProtection="1">
      <alignment horizontal="right" vertical="center" wrapText="1"/>
      <protection locked="0"/>
    </xf>
    <xf numFmtId="168" fontId="0" fillId="3" borderId="25" xfId="0" applyNumberFormat="1" applyFont="1" applyFill="1" applyBorder="1" applyAlignment="1" applyProtection="1">
      <alignment horizontal="right" vertical="center" wrapText="1"/>
    </xf>
    <xf numFmtId="168" fontId="0" fillId="3" borderId="28" xfId="0" applyNumberFormat="1" applyFont="1" applyFill="1" applyBorder="1" applyAlignment="1" applyProtection="1">
      <alignment horizontal="right" vertical="center" wrapText="1"/>
    </xf>
    <xf numFmtId="168" fontId="0" fillId="3" borderId="26" xfId="0" applyNumberFormat="1" applyFont="1" applyFill="1" applyBorder="1" applyAlignment="1" applyProtection="1">
      <alignment horizontal="right" vertical="center" wrapText="1"/>
    </xf>
    <xf numFmtId="49" fontId="7" fillId="3" borderId="22" xfId="0" applyNumberFormat="1" applyFont="1" applyFill="1" applyBorder="1" applyAlignment="1" applyProtection="1">
      <alignment vertical="center" wrapText="1"/>
    </xf>
    <xf numFmtId="49" fontId="5" fillId="2" borderId="27" xfId="0" applyNumberFormat="1" applyFont="1" applyFill="1" applyBorder="1" applyAlignment="1" applyProtection="1">
      <alignment horizontal="right" vertical="center" wrapText="1"/>
      <protection locked="0"/>
    </xf>
    <xf numFmtId="49" fontId="5" fillId="2" borderId="28" xfId="0" applyNumberFormat="1" applyFont="1" applyFill="1" applyBorder="1" applyAlignment="1" applyProtection="1">
      <alignment horizontal="right" vertical="center" wrapText="1"/>
      <protection locked="0"/>
    </xf>
    <xf numFmtId="49" fontId="5" fillId="2" borderId="26" xfId="0" applyNumberFormat="1" applyFont="1" applyFill="1" applyBorder="1" applyAlignment="1" applyProtection="1">
      <alignment horizontal="right" vertical="center" wrapText="1"/>
      <protection locked="0"/>
    </xf>
    <xf numFmtId="0" fontId="0" fillId="0" borderId="22" xfId="0" applyBorder="1" applyAlignment="1">
      <alignment vertical="center" wrapText="1"/>
    </xf>
    <xf numFmtId="49" fontId="7" fillId="3" borderId="39" xfId="0" applyNumberFormat="1" applyFont="1" applyFill="1" applyBorder="1" applyAlignment="1" applyProtection="1">
      <alignment vertical="center" wrapText="1"/>
    </xf>
    <xf numFmtId="0" fontId="4" fillId="3" borderId="21" xfId="0" applyFont="1" applyFill="1" applyBorder="1" applyAlignment="1">
      <alignment vertical="center"/>
    </xf>
    <xf numFmtId="0" fontId="4" fillId="3" borderId="22" xfId="0" applyFont="1" applyFill="1" applyBorder="1" applyAlignment="1">
      <alignment vertical="center"/>
    </xf>
    <xf numFmtId="49" fontId="5" fillId="2" borderId="16" xfId="0" applyNumberFormat="1" applyFont="1" applyFill="1" applyBorder="1" applyAlignment="1" applyProtection="1">
      <alignment horizontal="right" vertical="center" wrapText="1"/>
      <protection locked="0"/>
    </xf>
    <xf numFmtId="0" fontId="5" fillId="0" borderId="7" xfId="0" applyFont="1" applyFill="1" applyBorder="1" applyAlignment="1">
      <alignment horizontal="right" vertical="center"/>
    </xf>
    <xf numFmtId="168" fontId="5" fillId="0" borderId="8" xfId="1" applyNumberFormat="1" applyFont="1" applyFill="1" applyBorder="1" applyAlignment="1">
      <alignment horizontal="right" vertical="center"/>
    </xf>
    <xf numFmtId="14" fontId="5" fillId="0" borderId="8"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9" fontId="5" fillId="0" borderId="20" xfId="2" applyFont="1" applyFill="1" applyBorder="1" applyAlignment="1" applyProtection="1">
      <alignment horizontal="right" vertical="center" wrapText="1"/>
      <protection locked="0"/>
    </xf>
    <xf numFmtId="49" fontId="5" fillId="0" borderId="17" xfId="0" applyNumberFormat="1" applyFont="1" applyFill="1" applyBorder="1" applyAlignment="1" applyProtection="1">
      <alignment horizontal="right" vertical="center" wrapText="1"/>
      <protection locked="0"/>
    </xf>
    <xf numFmtId="14" fontId="5" fillId="0" borderId="14" xfId="0" applyNumberFormat="1" applyFont="1" applyFill="1" applyBorder="1" applyAlignment="1" applyProtection="1">
      <alignment horizontal="right" vertical="center" wrapText="1"/>
      <protection locked="0"/>
    </xf>
    <xf numFmtId="1" fontId="5" fillId="0" borderId="14" xfId="0" applyNumberFormat="1" applyFont="1" applyFill="1" applyBorder="1" applyAlignment="1" applyProtection="1">
      <alignment horizontal="right" vertical="center" wrapText="1"/>
      <protection locked="0"/>
    </xf>
    <xf numFmtId="168" fontId="5" fillId="0" borderId="14" xfId="1" applyNumberFormat="1" applyFont="1" applyFill="1" applyBorder="1" applyAlignment="1">
      <alignment horizontal="right" vertical="center"/>
    </xf>
    <xf numFmtId="14" fontId="5" fillId="2" borderId="25" xfId="0" applyNumberFormat="1" applyFont="1" applyFill="1" applyBorder="1" applyAlignment="1" applyProtection="1">
      <alignment horizontal="right" vertical="center" wrapText="1"/>
      <protection locked="0"/>
    </xf>
    <xf numFmtId="14" fontId="5" fillId="2" borderId="28" xfId="0" applyNumberFormat="1" applyFont="1" applyFill="1" applyBorder="1" applyAlignment="1" applyProtection="1">
      <alignment horizontal="right" vertical="center" wrapText="1"/>
      <protection locked="0"/>
    </xf>
    <xf numFmtId="14" fontId="5" fillId="2" borderId="26" xfId="0" applyNumberFormat="1" applyFont="1" applyFill="1" applyBorder="1" applyAlignment="1" applyProtection="1">
      <alignment horizontal="right" vertical="center" wrapText="1"/>
      <protection locked="0"/>
    </xf>
    <xf numFmtId="168" fontId="0" fillId="2" borderId="16" xfId="0" applyNumberFormat="1" applyFont="1" applyFill="1" applyBorder="1" applyAlignment="1" applyProtection="1">
      <alignment horizontal="right" vertical="center" wrapText="1"/>
    </xf>
    <xf numFmtId="168" fontId="0" fillId="2" borderId="2" xfId="0" applyNumberFormat="1" applyFont="1" applyFill="1" applyBorder="1" applyAlignment="1" applyProtection="1">
      <alignment horizontal="right" vertical="center" wrapText="1"/>
    </xf>
    <xf numFmtId="168" fontId="0" fillId="2" borderId="46" xfId="0" applyNumberFormat="1" applyFont="1" applyFill="1" applyBorder="1" applyAlignment="1" applyProtection="1">
      <alignment horizontal="right" vertical="center" wrapText="1"/>
    </xf>
    <xf numFmtId="168" fontId="0" fillId="3" borderId="14" xfId="0" applyNumberFormat="1" applyFont="1" applyFill="1" applyBorder="1" applyAlignment="1" applyProtection="1">
      <alignment horizontal="right" vertical="center" wrapText="1"/>
    </xf>
    <xf numFmtId="168" fontId="0" fillId="3" borderId="12" xfId="0" applyNumberFormat="1" applyFont="1" applyFill="1" applyBorder="1" applyAlignment="1" applyProtection="1">
      <alignment horizontal="right" vertical="center" wrapText="1"/>
    </xf>
    <xf numFmtId="9" fontId="5" fillId="0" borderId="18" xfId="2" applyFont="1" applyFill="1" applyBorder="1" applyAlignment="1" applyProtection="1">
      <alignment horizontal="right" vertical="center" wrapText="1"/>
      <protection locked="0"/>
    </xf>
    <xf numFmtId="9" fontId="5" fillId="0" borderId="35" xfId="2" applyFont="1" applyFill="1" applyBorder="1" applyAlignment="1" applyProtection="1">
      <alignment horizontal="right" vertical="center" wrapText="1"/>
      <protection locked="0"/>
    </xf>
    <xf numFmtId="168" fontId="0" fillId="3" borderId="47" xfId="0" applyNumberFormat="1" applyFont="1" applyFill="1" applyBorder="1" applyAlignment="1" applyProtection="1">
      <alignment horizontal="right" vertical="center" wrapText="1"/>
    </xf>
    <xf numFmtId="168" fontId="0" fillId="3" borderId="48" xfId="0" applyNumberFormat="1" applyFont="1" applyFill="1" applyBorder="1" applyAlignment="1" applyProtection="1">
      <alignment horizontal="right" vertical="center" wrapText="1"/>
    </xf>
    <xf numFmtId="168" fontId="0" fillId="3" borderId="49" xfId="0" applyNumberFormat="1" applyFont="1" applyFill="1" applyBorder="1" applyAlignment="1" applyProtection="1">
      <alignment horizontal="right" vertical="center" wrapText="1"/>
    </xf>
    <xf numFmtId="168" fontId="0" fillId="2" borderId="27" xfId="0" applyNumberFormat="1" applyFont="1" applyFill="1" applyBorder="1" applyAlignment="1" applyProtection="1">
      <alignment horizontal="right" vertical="center" wrapText="1"/>
    </xf>
    <xf numFmtId="0" fontId="15" fillId="2" borderId="0" xfId="0" applyFont="1" applyFill="1"/>
    <xf numFmtId="0" fontId="0" fillId="3" borderId="36" xfId="0" applyFill="1" applyBorder="1" applyAlignment="1">
      <alignment horizontal="center"/>
    </xf>
    <xf numFmtId="0" fontId="0" fillId="3" borderId="40" xfId="0" applyFill="1" applyBorder="1" applyAlignment="1">
      <alignment horizontal="center"/>
    </xf>
    <xf numFmtId="166" fontId="13" fillId="3" borderId="25" xfId="0" applyNumberFormat="1" applyFont="1" applyFill="1" applyBorder="1" applyAlignment="1" applyProtection="1">
      <alignment horizontal="center" vertical="center" wrapText="1"/>
    </xf>
    <xf numFmtId="166" fontId="13" fillId="3" borderId="26" xfId="0" applyNumberFormat="1" applyFont="1" applyFill="1" applyBorder="1" applyAlignment="1" applyProtection="1">
      <alignment horizontal="center" vertical="center" wrapText="1"/>
    </xf>
    <xf numFmtId="165" fontId="3" fillId="3" borderId="18" xfId="0" applyNumberFormat="1" applyFont="1" applyFill="1" applyBorder="1" applyAlignment="1" applyProtection="1">
      <alignment horizontal="center" vertical="center" wrapText="1"/>
    </xf>
    <xf numFmtId="165" fontId="3" fillId="3" borderId="29"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166" fontId="3" fillId="3" borderId="14" xfId="0" applyNumberFormat="1" applyFont="1" applyFill="1" applyBorder="1" applyAlignment="1" applyProtection="1">
      <alignment horizontal="center" vertical="center" wrapText="1"/>
    </xf>
    <xf numFmtId="49" fontId="7" fillId="3" borderId="8" xfId="0" applyNumberFormat="1" applyFont="1" applyFill="1" applyBorder="1" applyAlignment="1" applyProtection="1">
      <alignment horizontal="center" vertical="center" wrapText="1"/>
    </xf>
    <xf numFmtId="49" fontId="7" fillId="3" borderId="14" xfId="0" applyNumberFormat="1" applyFont="1" applyFill="1" applyBorder="1" applyAlignment="1" applyProtection="1">
      <alignment horizontal="center" vertical="center" wrapText="1"/>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8" fillId="3" borderId="21" xfId="0" applyNumberFormat="1" applyFont="1" applyFill="1" applyBorder="1" applyAlignment="1" applyProtection="1">
      <alignment horizontal="center" vertical="center" wrapText="1"/>
    </xf>
    <xf numFmtId="0" fontId="8" fillId="3" borderId="22" xfId="0" applyNumberFormat="1" applyFont="1" applyFill="1" applyBorder="1" applyAlignment="1" applyProtection="1">
      <alignment horizontal="center" vertical="center" wrapText="1"/>
    </xf>
    <xf numFmtId="49" fontId="3" fillId="3" borderId="33" xfId="0" applyNumberFormat="1" applyFont="1" applyFill="1" applyBorder="1" applyAlignment="1" applyProtection="1">
      <alignment horizontal="center" vertical="center" wrapText="1"/>
    </xf>
    <xf numFmtId="49" fontId="3" fillId="3" borderId="13" xfId="0" applyNumberFormat="1" applyFont="1" applyFill="1" applyBorder="1" applyAlignment="1" applyProtection="1">
      <alignment horizontal="center" vertical="center" wrapText="1"/>
    </xf>
    <xf numFmtId="165" fontId="3" fillId="3" borderId="2" xfId="0" applyNumberFormat="1" applyFont="1" applyFill="1" applyBorder="1" applyAlignment="1" applyProtection="1">
      <alignment horizontal="center" vertical="center" wrapText="1"/>
    </xf>
    <xf numFmtId="165" fontId="3" fillId="3" borderId="14"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5" xfId="0" applyNumberFormat="1" applyFont="1" applyFill="1" applyBorder="1" applyAlignment="1" applyProtection="1">
      <alignment horizontal="center" vertical="center" wrapText="1"/>
    </xf>
    <xf numFmtId="49" fontId="3" fillId="3" borderId="23"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wrapText="1"/>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2" fillId="3" borderId="2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22" xfId="0" applyFont="1" applyFill="1" applyBorder="1" applyAlignment="1">
      <alignment horizontal="center" vertical="center"/>
    </xf>
    <xf numFmtId="49" fontId="3" fillId="3" borderId="21" xfId="0" applyNumberFormat="1" applyFont="1" applyFill="1" applyBorder="1" applyAlignment="1" applyProtection="1">
      <alignment horizontal="center" vertical="center" wrapText="1"/>
    </xf>
    <xf numFmtId="49" fontId="3" fillId="3" borderId="22" xfId="0" applyNumberFormat="1" applyFont="1" applyFill="1" applyBorder="1" applyAlignment="1" applyProtection="1">
      <alignment horizontal="center" vertical="center" wrapText="1"/>
    </xf>
  </cellXfs>
  <cellStyles count="3">
    <cellStyle name="Monétaire 2" xfId="1" xr:uid="{00000000-0005-0000-0000-000000000000}"/>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zoomScale="85" zoomScaleNormal="85" workbookViewId="0">
      <selection activeCell="H35" sqref="H35"/>
    </sheetView>
  </sheetViews>
  <sheetFormatPr baseColWidth="10" defaultColWidth="11.3984375" defaultRowHeight="11.5" x14ac:dyDescent="0.25"/>
  <cols>
    <col min="1" max="1" width="16" style="1" bestFit="1" customWidth="1"/>
    <col min="2" max="2" width="34.09765625" style="1" customWidth="1"/>
    <col min="3" max="3" width="17.296875" style="1" customWidth="1"/>
    <col min="4" max="4" width="12.296875" style="1" customWidth="1"/>
    <col min="5" max="5" width="17.296875" style="1" customWidth="1"/>
    <col min="6" max="6" width="19.3984375" style="1" customWidth="1"/>
    <col min="7" max="7" width="20.69921875" style="1" customWidth="1"/>
    <col min="8" max="8" width="21.296875" style="1" customWidth="1"/>
    <col min="9" max="9" width="16" style="1" customWidth="1"/>
    <col min="10" max="10" width="20" style="1" customWidth="1"/>
    <col min="11" max="11" width="20.3984375" style="1" customWidth="1"/>
    <col min="12" max="12" width="19.69921875" style="1" customWidth="1"/>
    <col min="13" max="13" width="18.09765625" style="1" customWidth="1"/>
    <col min="14" max="14" width="17.09765625" style="1" customWidth="1"/>
    <col min="15" max="15" width="44.8984375" style="1" customWidth="1"/>
    <col min="16" max="16" width="21.296875" style="1" hidden="1" customWidth="1"/>
    <col min="17" max="16384" width="11.3984375" style="1"/>
  </cols>
  <sheetData>
    <row r="1" spans="1:16" ht="18.5" x14ac:dyDescent="0.45">
      <c r="A1" s="87"/>
      <c r="B1" s="23" t="s">
        <v>8</v>
      </c>
      <c r="C1" s="29">
        <v>43524</v>
      </c>
      <c r="D1" s="97" t="s">
        <v>27</v>
      </c>
      <c r="E1" s="98"/>
      <c r="F1" s="98"/>
      <c r="G1" s="98"/>
      <c r="H1" s="98"/>
      <c r="I1" s="98"/>
      <c r="J1" s="98"/>
      <c r="K1" s="98"/>
      <c r="L1" s="98"/>
      <c r="M1" s="98"/>
      <c r="N1" s="98"/>
      <c r="O1" s="99"/>
      <c r="P1" s="60"/>
    </row>
    <row r="2" spans="1:16" ht="19" thickBot="1" x14ac:dyDescent="0.5">
      <c r="A2" s="88"/>
      <c r="B2" s="24" t="s">
        <v>17</v>
      </c>
      <c r="C2" s="25">
        <v>36</v>
      </c>
      <c r="D2" s="100"/>
      <c r="E2" s="101"/>
      <c r="F2" s="101"/>
      <c r="G2" s="101"/>
      <c r="H2" s="101"/>
      <c r="I2" s="101"/>
      <c r="J2" s="101"/>
      <c r="K2" s="101"/>
      <c r="L2" s="101"/>
      <c r="M2" s="101"/>
      <c r="N2" s="101"/>
      <c r="O2" s="102"/>
      <c r="P2" s="61"/>
    </row>
    <row r="3" spans="1:16" ht="48.75" customHeight="1" x14ac:dyDescent="0.25">
      <c r="A3" s="123" t="s">
        <v>11</v>
      </c>
      <c r="B3" s="105" t="s">
        <v>0</v>
      </c>
      <c r="C3" s="107" t="s">
        <v>2</v>
      </c>
      <c r="D3" s="93" t="s">
        <v>3</v>
      </c>
      <c r="E3" s="93" t="s">
        <v>9</v>
      </c>
      <c r="F3" s="93" t="s">
        <v>20</v>
      </c>
      <c r="G3" s="95" t="s">
        <v>16</v>
      </c>
      <c r="H3" s="95" t="s">
        <v>24</v>
      </c>
      <c r="I3" s="112" t="s">
        <v>10</v>
      </c>
      <c r="J3" s="19" t="s">
        <v>22</v>
      </c>
      <c r="K3" s="91" t="s">
        <v>23</v>
      </c>
      <c r="L3" s="91"/>
      <c r="M3" s="92"/>
      <c r="N3" s="103" t="s">
        <v>1</v>
      </c>
      <c r="O3" s="89" t="s">
        <v>21</v>
      </c>
      <c r="P3" s="59"/>
    </row>
    <row r="4" spans="1:16" ht="45" customHeight="1" thickBot="1" x14ac:dyDescent="0.3">
      <c r="A4" s="124"/>
      <c r="B4" s="106"/>
      <c r="C4" s="108"/>
      <c r="D4" s="94"/>
      <c r="E4" s="94"/>
      <c r="F4" s="94"/>
      <c r="G4" s="96"/>
      <c r="H4" s="96"/>
      <c r="I4" s="113"/>
      <c r="J4" s="17" t="s">
        <v>7</v>
      </c>
      <c r="K4" s="15" t="s">
        <v>4</v>
      </c>
      <c r="L4" s="8" t="s">
        <v>5</v>
      </c>
      <c r="M4" s="9" t="s">
        <v>6</v>
      </c>
      <c r="N4" s="104"/>
      <c r="O4" s="90"/>
      <c r="P4" s="54"/>
    </row>
    <row r="5" spans="1:16" ht="17.25" customHeight="1" x14ac:dyDescent="0.25">
      <c r="A5" s="120" t="s">
        <v>12</v>
      </c>
      <c r="B5" s="63" t="s">
        <v>19</v>
      </c>
      <c r="C5" s="64">
        <v>100000</v>
      </c>
      <c r="D5" s="65">
        <v>43135</v>
      </c>
      <c r="E5" s="65">
        <v>43159</v>
      </c>
      <c r="F5" s="66">
        <v>300</v>
      </c>
      <c r="G5" s="66">
        <v>60</v>
      </c>
      <c r="H5" s="66">
        <v>35</v>
      </c>
      <c r="I5" s="80">
        <v>1</v>
      </c>
      <c r="J5" s="51">
        <f t="shared" ref="J5:J11" si="0">IF(I5="","",IF(P5&gt;(F5/30),C5/G5*I5*(F5/30),C5/G5*I5*P5))</f>
        <v>16666.666666666668</v>
      </c>
      <c r="K5" s="82">
        <f t="shared" ref="K5:K11" si="1">IF(J5="","",IF((C5/G5*P5*I5)-J5&lt;C5/G5*I5*12,(C5/G5*P5*I5)-J5,C5/G5*I5*12))</f>
        <v>20000</v>
      </c>
      <c r="L5" s="27">
        <f t="shared" ref="L5:L11" si="2">IF(K5="","",IF((C5/G5*P5*I5)-(J5+K5)&lt;C5/G5*I5*12,(C5/G5*P5*I5)-(J5+K5),C5/G5*I5*12))</f>
        <v>20000</v>
      </c>
      <c r="M5" s="22">
        <f t="shared" ref="M5:M11" si="3">IF(L5="","",IF((C5/G5*P5*I5)-(J5+K5+L5)&lt;C5/G5*I5*((360-F5)/30),(C5/G5*P5*I5)-(J5+K5+L5),C5/G5*I5*((360-F5)/30)))</f>
        <v>1666.6666666666642</v>
      </c>
      <c r="N5" s="7">
        <f>IF(I5="","",SUM(J5:M5))</f>
        <v>58333.333333333336</v>
      </c>
      <c r="O5" s="13"/>
      <c r="P5" s="51">
        <f t="shared" ref="P5:P11" si="4">IF(H5&gt;=G5,G5,H5)</f>
        <v>35</v>
      </c>
    </row>
    <row r="6" spans="1:16" ht="17.25" customHeight="1" x14ac:dyDescent="0.25">
      <c r="A6" s="121"/>
      <c r="B6" s="4"/>
      <c r="C6" s="5"/>
      <c r="D6" s="6"/>
      <c r="E6" s="6"/>
      <c r="F6" s="21"/>
      <c r="G6" s="21"/>
      <c r="H6" s="21"/>
      <c r="I6" s="50"/>
      <c r="J6" s="52" t="str">
        <f t="shared" si="0"/>
        <v/>
      </c>
      <c r="K6" s="83" t="str">
        <f t="shared" si="1"/>
        <v/>
      </c>
      <c r="L6" s="26" t="str">
        <f t="shared" si="2"/>
        <v/>
      </c>
      <c r="M6" s="28" t="str">
        <f t="shared" si="3"/>
        <v/>
      </c>
      <c r="N6" s="7" t="str">
        <f t="shared" ref="N6:N11" si="5">IF(I6="","",SUM(J6:M6))</f>
        <v/>
      </c>
      <c r="O6" s="14"/>
      <c r="P6" s="52">
        <f t="shared" si="4"/>
        <v>0</v>
      </c>
    </row>
    <row r="7" spans="1:16" ht="17.25" customHeight="1" x14ac:dyDescent="0.25">
      <c r="A7" s="121"/>
      <c r="B7" s="4"/>
      <c r="C7" s="5"/>
      <c r="D7" s="6"/>
      <c r="E7" s="6"/>
      <c r="F7" s="21"/>
      <c r="G7" s="21"/>
      <c r="H7" s="21"/>
      <c r="I7" s="50"/>
      <c r="J7" s="52" t="str">
        <f t="shared" si="0"/>
        <v/>
      </c>
      <c r="K7" s="83" t="str">
        <f t="shared" si="1"/>
        <v/>
      </c>
      <c r="L7" s="26" t="str">
        <f t="shared" si="2"/>
        <v/>
      </c>
      <c r="M7" s="28" t="str">
        <f t="shared" si="3"/>
        <v/>
      </c>
      <c r="N7" s="7" t="str">
        <f t="shared" si="5"/>
        <v/>
      </c>
      <c r="O7" s="14"/>
      <c r="P7" s="52">
        <f t="shared" si="4"/>
        <v>0</v>
      </c>
    </row>
    <row r="8" spans="1:16" ht="17.25" customHeight="1" x14ac:dyDescent="0.25">
      <c r="A8" s="121"/>
      <c r="B8" s="41"/>
      <c r="C8" s="5"/>
      <c r="D8" s="6"/>
      <c r="E8" s="6"/>
      <c r="F8" s="21"/>
      <c r="G8" s="21"/>
      <c r="H8" s="21"/>
      <c r="I8" s="50"/>
      <c r="J8" s="52" t="str">
        <f t="shared" si="0"/>
        <v/>
      </c>
      <c r="K8" s="83" t="str">
        <f t="shared" si="1"/>
        <v/>
      </c>
      <c r="L8" s="26" t="str">
        <f t="shared" si="2"/>
        <v/>
      </c>
      <c r="M8" s="28" t="str">
        <f t="shared" si="3"/>
        <v/>
      </c>
      <c r="N8" s="7" t="str">
        <f t="shared" si="5"/>
        <v/>
      </c>
      <c r="O8" s="14"/>
      <c r="P8" s="52">
        <f t="shared" si="4"/>
        <v>0</v>
      </c>
    </row>
    <row r="9" spans="1:16" ht="17.25" customHeight="1" x14ac:dyDescent="0.25">
      <c r="A9" s="121"/>
      <c r="B9" s="41"/>
      <c r="C9" s="5"/>
      <c r="D9" s="6"/>
      <c r="E9" s="6"/>
      <c r="F9" s="21"/>
      <c r="G9" s="21"/>
      <c r="H9" s="21"/>
      <c r="I9" s="50"/>
      <c r="J9" s="52" t="str">
        <f t="shared" si="0"/>
        <v/>
      </c>
      <c r="K9" s="83" t="str">
        <f t="shared" si="1"/>
        <v/>
      </c>
      <c r="L9" s="26" t="str">
        <f t="shared" si="2"/>
        <v/>
      </c>
      <c r="M9" s="28" t="str">
        <f t="shared" si="3"/>
        <v/>
      </c>
      <c r="N9" s="7" t="str">
        <f t="shared" si="5"/>
        <v/>
      </c>
      <c r="O9" s="14"/>
      <c r="P9" s="52">
        <f t="shared" si="4"/>
        <v>0</v>
      </c>
    </row>
    <row r="10" spans="1:16" ht="17.25" customHeight="1" x14ac:dyDescent="0.25">
      <c r="A10" s="121"/>
      <c r="B10" s="41"/>
      <c r="C10" s="5"/>
      <c r="D10" s="6"/>
      <c r="E10" s="6"/>
      <c r="F10" s="21"/>
      <c r="G10" s="21"/>
      <c r="H10" s="21"/>
      <c r="I10" s="50"/>
      <c r="J10" s="52" t="str">
        <f t="shared" si="0"/>
        <v/>
      </c>
      <c r="K10" s="83" t="str">
        <f t="shared" si="1"/>
        <v/>
      </c>
      <c r="L10" s="26" t="str">
        <f t="shared" si="2"/>
        <v/>
      </c>
      <c r="M10" s="28" t="str">
        <f t="shared" si="3"/>
        <v/>
      </c>
      <c r="N10" s="7" t="str">
        <f t="shared" si="5"/>
        <v/>
      </c>
      <c r="O10" s="14"/>
      <c r="P10" s="52">
        <f t="shared" si="4"/>
        <v>0</v>
      </c>
    </row>
    <row r="11" spans="1:16" ht="17.25" customHeight="1" thickBot="1" x14ac:dyDescent="0.3">
      <c r="A11" s="122"/>
      <c r="B11" s="68"/>
      <c r="C11" s="71"/>
      <c r="D11" s="69"/>
      <c r="E11" s="69"/>
      <c r="F11" s="70"/>
      <c r="G11" s="70"/>
      <c r="H11" s="70"/>
      <c r="I11" s="81"/>
      <c r="J11" s="53" t="str">
        <f t="shared" si="0"/>
        <v/>
      </c>
      <c r="K11" s="84" t="str">
        <f t="shared" si="1"/>
        <v/>
      </c>
      <c r="L11" s="78" t="str">
        <f t="shared" si="2"/>
        <v/>
      </c>
      <c r="M11" s="79" t="str">
        <f t="shared" si="3"/>
        <v/>
      </c>
      <c r="N11" s="30" t="str">
        <f t="shared" si="5"/>
        <v/>
      </c>
      <c r="O11" s="31"/>
      <c r="P11" s="53">
        <f t="shared" si="4"/>
        <v>0</v>
      </c>
    </row>
    <row r="12" spans="1:16" ht="17.25" customHeight="1" x14ac:dyDescent="0.25">
      <c r="A12" s="117" t="s">
        <v>15</v>
      </c>
      <c r="B12" s="62"/>
      <c r="C12" s="2"/>
      <c r="D12" s="3"/>
      <c r="E12" s="3"/>
      <c r="F12" s="20"/>
      <c r="G12" s="20"/>
      <c r="H12" s="20"/>
      <c r="I12" s="67"/>
      <c r="J12" s="85"/>
      <c r="K12" s="75"/>
      <c r="L12" s="76"/>
      <c r="M12" s="77"/>
      <c r="N12" s="42"/>
      <c r="O12" s="72"/>
      <c r="P12" s="55"/>
    </row>
    <row r="13" spans="1:16" ht="17.25" customHeight="1" x14ac:dyDescent="0.25">
      <c r="A13" s="118"/>
      <c r="B13" s="33"/>
      <c r="C13" s="5"/>
      <c r="D13" s="6"/>
      <c r="E13" s="6"/>
      <c r="F13" s="21"/>
      <c r="G13" s="21"/>
      <c r="H13" s="21"/>
      <c r="I13" s="67"/>
      <c r="J13" s="36"/>
      <c r="K13" s="38"/>
      <c r="L13" s="32"/>
      <c r="M13" s="46"/>
      <c r="N13" s="43"/>
      <c r="O13" s="73"/>
      <c r="P13" s="56"/>
    </row>
    <row r="14" spans="1:16" ht="17.25" customHeight="1" x14ac:dyDescent="0.25">
      <c r="A14" s="118"/>
      <c r="B14" s="33"/>
      <c r="C14" s="5"/>
      <c r="D14" s="6"/>
      <c r="E14" s="6"/>
      <c r="F14" s="21"/>
      <c r="G14" s="21"/>
      <c r="H14" s="21"/>
      <c r="I14" s="67"/>
      <c r="J14" s="36"/>
      <c r="K14" s="38"/>
      <c r="L14" s="32"/>
      <c r="M14" s="46"/>
      <c r="N14" s="43"/>
      <c r="O14" s="73"/>
      <c r="P14" s="56"/>
    </row>
    <row r="15" spans="1:16" ht="17.25" customHeight="1" x14ac:dyDescent="0.25">
      <c r="A15" s="118"/>
      <c r="B15" s="33"/>
      <c r="C15" s="5"/>
      <c r="D15" s="6"/>
      <c r="E15" s="6"/>
      <c r="F15" s="21"/>
      <c r="G15" s="21"/>
      <c r="H15" s="21"/>
      <c r="I15" s="67"/>
      <c r="J15" s="36"/>
      <c r="K15" s="38"/>
      <c r="L15" s="32"/>
      <c r="M15" s="46"/>
      <c r="N15" s="43"/>
      <c r="O15" s="73"/>
      <c r="P15" s="56"/>
    </row>
    <row r="16" spans="1:16" ht="17.25" customHeight="1" x14ac:dyDescent="0.25">
      <c r="A16" s="118"/>
      <c r="B16" s="33"/>
      <c r="C16" s="5"/>
      <c r="D16" s="6"/>
      <c r="E16" s="6"/>
      <c r="F16" s="21"/>
      <c r="G16" s="21"/>
      <c r="H16" s="21"/>
      <c r="I16" s="67"/>
      <c r="J16" s="36"/>
      <c r="K16" s="38"/>
      <c r="L16" s="32"/>
      <c r="M16" s="46"/>
      <c r="N16" s="43"/>
      <c r="O16" s="73"/>
      <c r="P16" s="56"/>
    </row>
    <row r="17" spans="1:16" ht="17.25" customHeight="1" x14ac:dyDescent="0.25">
      <c r="A17" s="118"/>
      <c r="B17" s="33"/>
      <c r="C17" s="5"/>
      <c r="D17" s="6"/>
      <c r="E17" s="6"/>
      <c r="F17" s="21"/>
      <c r="G17" s="21"/>
      <c r="H17" s="21"/>
      <c r="I17" s="67"/>
      <c r="J17" s="36"/>
      <c r="K17" s="38"/>
      <c r="L17" s="32"/>
      <c r="M17" s="46"/>
      <c r="N17" s="43"/>
      <c r="O17" s="73"/>
      <c r="P17" s="56"/>
    </row>
    <row r="18" spans="1:16" ht="17.25" customHeight="1" thickBot="1" x14ac:dyDescent="0.3">
      <c r="A18" s="119"/>
      <c r="B18" s="34"/>
      <c r="C18" s="5"/>
      <c r="D18" s="6"/>
      <c r="E18" s="6"/>
      <c r="F18" s="21"/>
      <c r="G18" s="21"/>
      <c r="H18" s="21"/>
      <c r="I18" s="67"/>
      <c r="J18" s="37"/>
      <c r="K18" s="39"/>
      <c r="L18" s="35"/>
      <c r="M18" s="47"/>
      <c r="N18" s="44"/>
      <c r="O18" s="74"/>
      <c r="P18" s="57"/>
    </row>
    <row r="19" spans="1:16" ht="15.75" customHeight="1" thickBot="1" x14ac:dyDescent="0.3">
      <c r="B19" s="109"/>
      <c r="C19" s="110"/>
      <c r="D19" s="110"/>
      <c r="E19" s="110"/>
      <c r="F19" s="110"/>
      <c r="G19" s="110"/>
      <c r="H19" s="110"/>
      <c r="I19" s="111"/>
      <c r="J19" s="18">
        <f>SUM(J5:J18)</f>
        <v>16666.666666666668</v>
      </c>
      <c r="K19" s="16">
        <f>SUM(K5:K18)</f>
        <v>20000</v>
      </c>
      <c r="L19" s="10">
        <f>SUM(L5:L18)</f>
        <v>20000</v>
      </c>
      <c r="M19" s="48">
        <f>SUM(M5:M18)</f>
        <v>1666.6666666666642</v>
      </c>
      <c r="N19" s="45">
        <f>SUM(N5:N18)</f>
        <v>58333.333333333336</v>
      </c>
      <c r="O19" s="11"/>
      <c r="P19" s="58"/>
    </row>
    <row r="20" spans="1:16" ht="15" thickBot="1" x14ac:dyDescent="0.4">
      <c r="B20" s="12"/>
      <c r="C20" s="12"/>
      <c r="D20" s="12"/>
      <c r="E20" s="12"/>
      <c r="F20" s="12"/>
      <c r="G20" s="12"/>
      <c r="H20" s="12"/>
      <c r="I20" s="12"/>
      <c r="J20" s="114" t="s">
        <v>14</v>
      </c>
      <c r="K20" s="115"/>
      <c r="L20" s="115"/>
      <c r="M20" s="116"/>
      <c r="N20" s="49">
        <v>58333</v>
      </c>
      <c r="P20" s="12"/>
    </row>
    <row r="21" spans="1:16" ht="18.5" x14ac:dyDescent="0.45">
      <c r="A21" s="40" t="s">
        <v>26</v>
      </c>
      <c r="C21" s="12"/>
      <c r="D21" s="12"/>
      <c r="E21" s="12"/>
      <c r="F21" s="12"/>
      <c r="G21" s="12"/>
      <c r="H21" s="12"/>
      <c r="I21" s="12"/>
      <c r="J21" s="12"/>
      <c r="K21" s="12"/>
      <c r="L21" s="12"/>
      <c r="M21" s="12"/>
      <c r="N21" s="12"/>
      <c r="P21" s="12"/>
    </row>
    <row r="22" spans="1:16" ht="18.5" x14ac:dyDescent="0.45">
      <c r="A22" s="86" t="s">
        <v>18</v>
      </c>
    </row>
    <row r="23" spans="1:16" ht="18.5" x14ac:dyDescent="0.45">
      <c r="A23" s="86" t="s">
        <v>25</v>
      </c>
    </row>
    <row r="24" spans="1:16" ht="18.5" x14ac:dyDescent="0.45">
      <c r="A24" s="86" t="s">
        <v>13</v>
      </c>
    </row>
  </sheetData>
  <protectedRanges>
    <protectedRange algorithmName="SHA-512" hashValue="24AOkILXBproTN7ujHJin/s/fgvpsz92Bec52hOkdUDHWmleMZJnQX7LaKKYmKavUA2QdeexYW4mMCr7mxSWaA==" saltValue="VRaHjK98IG4DYtIg1F9Xlg==" spinCount="100000" sqref="N20 K19:N19 J5:N18 P5:P11" name="Plage3"/>
  </protectedRanges>
  <mergeCells count="18">
    <mergeCell ref="B19:I19"/>
    <mergeCell ref="I3:I4"/>
    <mergeCell ref="J20:M20"/>
    <mergeCell ref="A12:A18"/>
    <mergeCell ref="A5:A11"/>
    <mergeCell ref="A3:A4"/>
    <mergeCell ref="A1:A2"/>
    <mergeCell ref="O3:O4"/>
    <mergeCell ref="K3:M3"/>
    <mergeCell ref="F3:F4"/>
    <mergeCell ref="H3:H4"/>
    <mergeCell ref="G3:G4"/>
    <mergeCell ref="D1:O2"/>
    <mergeCell ref="N3:N4"/>
    <mergeCell ref="E3:E4"/>
    <mergeCell ref="B3:B4"/>
    <mergeCell ref="C3:C4"/>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Amts éligibles - calculs</vt:lpstr>
    </vt:vector>
  </TitlesOfParts>
  <Company>CREER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OUPIER Sébastien</dc:creator>
  <cp:lastModifiedBy>KERDREUX Magali</cp:lastModifiedBy>
  <cp:lastPrinted>2015-03-30T10:24:39Z</cp:lastPrinted>
  <dcterms:created xsi:type="dcterms:W3CDTF">2001-10-08T07:28:49Z</dcterms:created>
  <dcterms:modified xsi:type="dcterms:W3CDTF">2023-04-13T11:53:25Z</dcterms:modified>
</cp:coreProperties>
</file>